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ECE_O_UZEMI\_OPŽP_2017-2022_AOPK\_§FINAL_ZMENY\VAR_velikonocni\RUZ\"/>
    </mc:Choice>
  </mc:AlternateContent>
  <bookViews>
    <workbookView xWindow="0" yWindow="0" windowWidth="19440" windowHeight="9408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9" i="1"/>
  <c r="E14" i="1"/>
  <c r="E19" i="1"/>
  <c r="E24" i="1"/>
  <c r="E29" i="1"/>
  <c r="F29" i="1" l="1"/>
  <c r="F24" i="1"/>
  <c r="F19" i="1"/>
  <c r="F14" i="1"/>
  <c r="F9" i="1"/>
  <c r="C29" i="1"/>
  <c r="C24" i="1"/>
  <c r="C19" i="1"/>
  <c r="C14" i="1"/>
  <c r="C9" i="1"/>
  <c r="E31" i="1" l="1"/>
  <c r="E28" i="1"/>
  <c r="E26" i="1"/>
  <c r="E23" i="1"/>
  <c r="E21" i="1"/>
  <c r="E18" i="1"/>
  <c r="E16" i="1"/>
  <c r="E13" i="1"/>
  <c r="E11" i="1"/>
  <c r="E8" i="1"/>
  <c r="E6" i="1"/>
  <c r="E3" i="1"/>
  <c r="I32" i="1" l="1"/>
  <c r="I27" i="1"/>
  <c r="I22" i="1"/>
  <c r="I17" i="1"/>
  <c r="I12" i="1"/>
  <c r="I7" i="1"/>
  <c r="I33" i="1" l="1"/>
</calcChain>
</file>

<file path=xl/sharedStrings.xml><?xml version="1.0" encoding="utf-8"?>
<sst xmlns="http://schemas.openxmlformats.org/spreadsheetml/2006/main" count="90" uniqueCount="66">
  <si>
    <t>část zakázky</t>
  </si>
  <si>
    <t>č.opatření</t>
  </si>
  <si>
    <t>typ opatření</t>
  </si>
  <si>
    <t>plocha (ha)</t>
  </si>
  <si>
    <t>rozmezí, termín dokončení</t>
  </si>
  <si>
    <t>Celkem</t>
  </si>
  <si>
    <t>Celkem č.1</t>
  </si>
  <si>
    <t>Celkem č.2</t>
  </si>
  <si>
    <t>Celkem č.3</t>
  </si>
  <si>
    <t>Celkem č.4</t>
  </si>
  <si>
    <t>Celkem č.5</t>
  </si>
  <si>
    <t>Celkem č.6</t>
  </si>
  <si>
    <t>RUZ-2017-001</t>
  </si>
  <si>
    <t>RUZ-2017-002</t>
  </si>
  <si>
    <t>RUZ-2017-005</t>
  </si>
  <si>
    <t>RUZ-2018-001</t>
  </si>
  <si>
    <t>RUZ-2018-002</t>
  </si>
  <si>
    <t>RUZ-2018-005</t>
  </si>
  <si>
    <t>V-VI (15.6.2018)</t>
  </si>
  <si>
    <t>V-IX (15.9.2018)</t>
  </si>
  <si>
    <t>RUZ-2019-001</t>
  </si>
  <si>
    <t>RUZ-2019-002</t>
  </si>
  <si>
    <t>RUZ-2019-005</t>
  </si>
  <si>
    <t>V-VIII (15.8.2019)</t>
  </si>
  <si>
    <t>V-IX (15.9.2019)</t>
  </si>
  <si>
    <t>RUZ-2020-001</t>
  </si>
  <si>
    <t>RUZ-2020-002</t>
  </si>
  <si>
    <t>RUZ-2020-005</t>
  </si>
  <si>
    <t>V-VIII (15.8.2020)</t>
  </si>
  <si>
    <t>V-IX (15.9.2020)</t>
  </si>
  <si>
    <t>RUZ-2021-001</t>
  </si>
  <si>
    <t>RUZ-2021-002</t>
  </si>
  <si>
    <t>RUZ-2021-005</t>
  </si>
  <si>
    <t>V-VIII (15.8.2021)</t>
  </si>
  <si>
    <t>V-IX (15.9.2021)</t>
  </si>
  <si>
    <t>RUZ-2022-001</t>
  </si>
  <si>
    <t>RUZ-2022-002</t>
  </si>
  <si>
    <t>RUZ-2022-005</t>
  </si>
  <si>
    <t>V-VIII (15.8.2022)</t>
  </si>
  <si>
    <t>V-IX (15.9.2022)</t>
  </si>
  <si>
    <r>
      <t>část 1.</t>
    </r>
    <r>
      <rPr>
        <sz val="10"/>
        <color theme="1"/>
        <rFont val="Arial"/>
        <family val="2"/>
        <charset val="238"/>
      </rPr>
      <t xml:space="preserve"> (rok 2017)</t>
    </r>
  </si>
  <si>
    <r>
      <t>část 2.</t>
    </r>
    <r>
      <rPr>
        <sz val="10"/>
        <color theme="1"/>
        <rFont val="Arial"/>
        <family val="2"/>
        <charset val="238"/>
      </rPr>
      <t xml:space="preserve"> (rok 2018)</t>
    </r>
  </si>
  <si>
    <r>
      <t>část 3.</t>
    </r>
    <r>
      <rPr>
        <sz val="10"/>
        <color theme="1"/>
        <rFont val="Arial"/>
        <family val="2"/>
        <charset val="238"/>
      </rPr>
      <t xml:space="preserve"> (rok 2019)</t>
    </r>
  </si>
  <si>
    <r>
      <t>část 4.</t>
    </r>
    <r>
      <rPr>
        <sz val="10"/>
        <color theme="1"/>
        <rFont val="Arial"/>
        <family val="2"/>
        <charset val="238"/>
      </rPr>
      <t xml:space="preserve"> (rok 2020)</t>
    </r>
  </si>
  <si>
    <r>
      <t>část 5.</t>
    </r>
    <r>
      <rPr>
        <sz val="10"/>
        <color theme="1"/>
        <rFont val="Arial"/>
        <family val="2"/>
        <charset val="238"/>
      </rPr>
      <t xml:space="preserve"> (rok 2021)</t>
    </r>
  </si>
  <si>
    <r>
      <rPr>
        <b/>
        <sz val="10"/>
        <color theme="1"/>
        <rFont val="Arial"/>
        <family val="2"/>
        <charset val="238"/>
      </rPr>
      <t>část 6.</t>
    </r>
    <r>
      <rPr>
        <sz val="10"/>
        <color theme="1"/>
        <rFont val="Arial"/>
        <family val="2"/>
        <charset val="238"/>
      </rPr>
      <t xml:space="preserve"> (rok 2022)</t>
    </r>
  </si>
  <si>
    <t>VII-VIII (15.8.2018)</t>
  </si>
  <si>
    <t>V-VI (15.6.2019)</t>
  </si>
  <si>
    <t>VII-VIII (15.8.2019)</t>
  </si>
  <si>
    <t>V-VI (15.6.2020)</t>
  </si>
  <si>
    <t>VII-VIII (15.8.2020)</t>
  </si>
  <si>
    <t>V-VI (15.6.2021)</t>
  </si>
  <si>
    <t>VII-VIII (15.8.2021)</t>
  </si>
  <si>
    <t>V-VI (15.6.2022)</t>
  </si>
  <si>
    <t>VII-VIII (15.8.2022)</t>
  </si>
  <si>
    <t>pokyny pro realizaci na dané ploše</t>
  </si>
  <si>
    <t>sečení křovinořezem, 30% rozsahu plochy ponechat bez zásahu formou roztroušené mozaiky</t>
  </si>
  <si>
    <t>sečení křovinořezem, 40% rozsahu plochy ponechat bez zásahu formou roztroušené mozaiky</t>
  </si>
  <si>
    <t>sečení křovinořezem</t>
  </si>
  <si>
    <t>Redukovaná plocha (ha)</t>
  </si>
  <si>
    <t>Cena za hektar redukované plochy (Kč vč. DPH)</t>
  </si>
  <si>
    <t>cena (Kč vč. DPH)</t>
  </si>
  <si>
    <t>sečení křovinořezem, celoplošně</t>
  </si>
  <si>
    <t>V-VI (30.6.2017)</t>
  </si>
  <si>
    <t>VII-VIII (31.8.2017)</t>
  </si>
  <si>
    <t>V-IX (30.9.2017)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</si>
</sst>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99999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999999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4" fillId="3" borderId="13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8" fillId="0" borderId="14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5" fillId="0" borderId="10" xfId="0" applyFont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3" fillId="4" borderId="2" xfId="0" applyFont="1" applyFill="1" applyBorder="1" applyAlignment="1">
      <alignment horizontal="right" vertical="center"/>
    </xf>
    <xf numFmtId="0" fontId="3" fillId="4" borderId="5" xfId="0" applyFont="1" applyFill="1" applyBorder="1" applyAlignment="1">
      <alignment horizontal="right" vertical="center"/>
    </xf>
    <xf numFmtId="0" fontId="9" fillId="0" borderId="19" xfId="0" applyFont="1" applyBorder="1" applyAlignment="1">
      <alignment horizontal="right" vertical="center" wrapText="1"/>
    </xf>
    <xf numFmtId="0" fontId="3" fillId="5" borderId="2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3" fillId="0" borderId="15" xfId="0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4" borderId="6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5" fillId="2" borderId="6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5" borderId="6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vertical="center" wrapText="1"/>
    </xf>
    <xf numFmtId="0" fontId="0" fillId="6" borderId="3" xfId="0" applyFill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5" borderId="17" xfId="0" applyFont="1" applyFill="1" applyBorder="1" applyAlignment="1">
      <alignment vertical="center" wrapText="1"/>
    </xf>
    <xf numFmtId="0" fontId="0" fillId="5" borderId="18" xfId="0" applyFill="1" applyBorder="1" applyAlignment="1">
      <alignment vertical="center" wrapText="1"/>
    </xf>
    <xf numFmtId="0" fontId="3" fillId="0" borderId="17" xfId="0" applyFont="1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5" borderId="3" xfId="0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topLeftCell="B1" zoomScale="70" zoomScaleNormal="70" workbookViewId="0">
      <selection activeCell="G7" sqref="G7"/>
    </sheetView>
  </sheetViews>
  <sheetFormatPr defaultRowHeight="14.4" x14ac:dyDescent="0.3"/>
  <cols>
    <col min="1" max="1" width="17.5546875" customWidth="1"/>
    <col min="2" max="2" width="22.88671875" customWidth="1"/>
    <col min="3" max="3" width="29.6640625" customWidth="1"/>
    <col min="4" max="4" width="9.88671875" customWidth="1"/>
    <col min="5" max="5" width="18" style="63" customWidth="1"/>
    <col min="6" max="6" width="32.44140625" style="51" customWidth="1"/>
    <col min="7" max="7" width="34.5546875" customWidth="1"/>
    <col min="8" max="8" width="25.88671875" customWidth="1"/>
    <col min="9" max="9" width="16.88671875" customWidth="1"/>
  </cols>
  <sheetData>
    <row r="1" spans="1:9" ht="15" thickBot="1" x14ac:dyDescent="0.35">
      <c r="C1" s="9"/>
    </row>
    <row r="2" spans="1:9" ht="42" customHeight="1" thickBot="1" x14ac:dyDescent="0.35">
      <c r="A2" s="11" t="s">
        <v>0</v>
      </c>
      <c r="B2" s="12" t="s">
        <v>1</v>
      </c>
      <c r="C2" s="12" t="s">
        <v>2</v>
      </c>
      <c r="D2" s="61" t="s">
        <v>3</v>
      </c>
      <c r="E2" s="61" t="s">
        <v>59</v>
      </c>
      <c r="F2" s="52" t="s">
        <v>55</v>
      </c>
      <c r="G2" s="12" t="s">
        <v>4</v>
      </c>
      <c r="H2" s="62" t="s">
        <v>60</v>
      </c>
      <c r="I2" s="62" t="s">
        <v>61</v>
      </c>
    </row>
    <row r="3" spans="1:9" ht="40.200000000000003" thickBot="1" x14ac:dyDescent="0.35">
      <c r="A3" s="87" t="s">
        <v>40</v>
      </c>
      <c r="B3" s="3" t="s">
        <v>12</v>
      </c>
      <c r="C3" s="5" t="s">
        <v>58</v>
      </c>
      <c r="D3" s="64">
        <v>1.2634000000000001</v>
      </c>
      <c r="E3" s="64">
        <f>D3*0.7</f>
        <v>0.88437999999999994</v>
      </c>
      <c r="F3" s="53" t="s">
        <v>56</v>
      </c>
      <c r="G3" s="4" t="s">
        <v>63</v>
      </c>
      <c r="H3" s="5"/>
      <c r="I3" s="5"/>
    </row>
    <row r="4" spans="1:9" ht="22.2" customHeight="1" thickBot="1" x14ac:dyDescent="0.35">
      <c r="A4" s="88"/>
      <c r="B4" s="81" t="s">
        <v>13</v>
      </c>
      <c r="C4" s="83" t="s">
        <v>58</v>
      </c>
      <c r="D4" s="85">
        <v>2.0024000000000002</v>
      </c>
      <c r="E4" s="71">
        <f>D4</f>
        <v>2.0024000000000002</v>
      </c>
      <c r="F4" s="79" t="s">
        <v>62</v>
      </c>
      <c r="G4" s="7" t="s">
        <v>63</v>
      </c>
      <c r="H4" s="8"/>
      <c r="I4" s="8"/>
    </row>
    <row r="5" spans="1:9" ht="24" customHeight="1" thickBot="1" x14ac:dyDescent="0.35">
      <c r="A5" s="88"/>
      <c r="B5" s="82"/>
      <c r="C5" s="84"/>
      <c r="D5" s="86"/>
      <c r="E5" s="72"/>
      <c r="F5" s="80"/>
      <c r="G5" s="7" t="s">
        <v>64</v>
      </c>
      <c r="H5" s="8"/>
      <c r="I5" s="8"/>
    </row>
    <row r="6" spans="1:9" ht="40.200000000000003" thickBot="1" x14ac:dyDescent="0.35">
      <c r="A6" s="88"/>
      <c r="B6" s="6" t="s">
        <v>14</v>
      </c>
      <c r="C6" s="5" t="s">
        <v>58</v>
      </c>
      <c r="D6" s="7">
        <v>1.2104999999999999</v>
      </c>
      <c r="E6" s="65">
        <f>D6*0.6</f>
        <v>0.72629999999999995</v>
      </c>
      <c r="F6" s="54" t="s">
        <v>57</v>
      </c>
      <c r="G6" s="7" t="s">
        <v>65</v>
      </c>
      <c r="H6" s="8"/>
      <c r="I6" s="8"/>
    </row>
    <row r="7" spans="1:9" ht="15" thickBot="1" x14ac:dyDescent="0.35">
      <c r="A7" s="89"/>
      <c r="B7" s="13"/>
      <c r="C7" s="14"/>
      <c r="D7" s="15"/>
      <c r="E7" s="15"/>
      <c r="F7" s="55"/>
      <c r="G7" s="14" t="s">
        <v>6</v>
      </c>
      <c r="H7" s="16"/>
      <c r="I7" s="16">
        <f>SUM(I3:I6)</f>
        <v>0</v>
      </c>
    </row>
    <row r="8" spans="1:9" ht="48.6" customHeight="1" thickBot="1" x14ac:dyDescent="0.35">
      <c r="A8" s="93" t="s">
        <v>41</v>
      </c>
      <c r="B8" s="17" t="s">
        <v>15</v>
      </c>
      <c r="C8" s="67" t="s">
        <v>58</v>
      </c>
      <c r="D8" s="19">
        <v>1.2634000000000001</v>
      </c>
      <c r="E8" s="19">
        <f>D8*0.7</f>
        <v>0.88437999999999994</v>
      </c>
      <c r="F8" s="59" t="s">
        <v>56</v>
      </c>
      <c r="G8" s="20" t="s">
        <v>18</v>
      </c>
      <c r="H8" s="21"/>
      <c r="I8" s="21"/>
    </row>
    <row r="9" spans="1:9" ht="30.6" customHeight="1" thickBot="1" x14ac:dyDescent="0.35">
      <c r="A9" s="88"/>
      <c r="B9" s="90" t="s">
        <v>16</v>
      </c>
      <c r="C9" s="91" t="str">
        <f>C4</f>
        <v>sečení křovinořezem</v>
      </c>
      <c r="D9" s="73">
        <v>2.0024000000000002</v>
      </c>
      <c r="E9" s="73">
        <f>D9</f>
        <v>2.0024000000000002</v>
      </c>
      <c r="F9" s="106" t="str">
        <f>F4</f>
        <v>sečení křovinořezem, celoplošně</v>
      </c>
      <c r="G9" s="20" t="s">
        <v>18</v>
      </c>
      <c r="H9" s="21"/>
      <c r="I9" s="21"/>
    </row>
    <row r="10" spans="1:9" ht="26.4" customHeight="1" thickBot="1" x14ac:dyDescent="0.35">
      <c r="A10" s="88"/>
      <c r="B10" s="82"/>
      <c r="C10" s="92"/>
      <c r="D10" s="74"/>
      <c r="E10" s="74"/>
      <c r="F10" s="107"/>
      <c r="G10" s="20" t="s">
        <v>46</v>
      </c>
      <c r="H10" s="21"/>
      <c r="I10" s="21"/>
    </row>
    <row r="11" spans="1:9" ht="45" customHeight="1" thickBot="1" x14ac:dyDescent="0.35">
      <c r="A11" s="88"/>
      <c r="B11" s="22" t="s">
        <v>17</v>
      </c>
      <c r="C11" s="67" t="s">
        <v>58</v>
      </c>
      <c r="D11" s="24">
        <v>1.2104999999999999</v>
      </c>
      <c r="E11" s="24">
        <f>D11*0.6</f>
        <v>0.72629999999999995</v>
      </c>
      <c r="F11" s="60" t="s">
        <v>57</v>
      </c>
      <c r="G11" s="20" t="s">
        <v>19</v>
      </c>
      <c r="H11" s="21"/>
      <c r="I11" s="21"/>
    </row>
    <row r="12" spans="1:9" ht="15" thickBot="1" x14ac:dyDescent="0.35">
      <c r="A12" s="89"/>
      <c r="B12" s="25"/>
      <c r="C12" s="26"/>
      <c r="D12" s="27"/>
      <c r="E12" s="27"/>
      <c r="F12" s="56"/>
      <c r="G12" s="26" t="s">
        <v>7</v>
      </c>
      <c r="H12" s="28"/>
      <c r="I12" s="28">
        <f>SUM(I8:I11)</f>
        <v>0</v>
      </c>
    </row>
    <row r="13" spans="1:9" ht="45.6" customHeight="1" thickBot="1" x14ac:dyDescent="0.35">
      <c r="A13" s="87" t="s">
        <v>42</v>
      </c>
      <c r="B13" s="29" t="s">
        <v>20</v>
      </c>
      <c r="C13" s="68" t="s">
        <v>58</v>
      </c>
      <c r="D13" s="31">
        <v>1.2634000000000001</v>
      </c>
      <c r="E13" s="31">
        <f>D13*0.7</f>
        <v>0.88437999999999994</v>
      </c>
      <c r="F13" s="69" t="s">
        <v>56</v>
      </c>
      <c r="G13" s="32" t="s">
        <v>23</v>
      </c>
      <c r="H13" s="33"/>
      <c r="I13" s="33"/>
    </row>
    <row r="14" spans="1:9" ht="21.6" customHeight="1" thickBot="1" x14ac:dyDescent="0.35">
      <c r="A14" s="88"/>
      <c r="B14" s="94" t="s">
        <v>21</v>
      </c>
      <c r="C14" s="95" t="str">
        <f>C9</f>
        <v>sečení křovinořezem</v>
      </c>
      <c r="D14" s="75">
        <v>2.0024000000000002</v>
      </c>
      <c r="E14" s="75">
        <f>D14</f>
        <v>2.0024000000000002</v>
      </c>
      <c r="F14" s="108" t="str">
        <f>F4</f>
        <v>sečení křovinořezem, celoplošně</v>
      </c>
      <c r="G14" s="37" t="s">
        <v>47</v>
      </c>
      <c r="H14" s="38"/>
      <c r="I14" s="38"/>
    </row>
    <row r="15" spans="1:9" ht="23.4" customHeight="1" thickBot="1" x14ac:dyDescent="0.35">
      <c r="A15" s="88"/>
      <c r="B15" s="82"/>
      <c r="C15" s="96"/>
      <c r="D15" s="76"/>
      <c r="E15" s="76"/>
      <c r="F15" s="109"/>
      <c r="G15" s="37" t="s">
        <v>48</v>
      </c>
      <c r="H15" s="38"/>
      <c r="I15" s="38"/>
    </row>
    <row r="16" spans="1:9" ht="49.2" customHeight="1" thickBot="1" x14ac:dyDescent="0.35">
      <c r="A16" s="88"/>
      <c r="B16" s="34" t="s">
        <v>22</v>
      </c>
      <c r="C16" s="68" t="s">
        <v>58</v>
      </c>
      <c r="D16" s="36">
        <v>1.2104999999999999</v>
      </c>
      <c r="E16" s="36">
        <f>D16*0.6</f>
        <v>0.72629999999999995</v>
      </c>
      <c r="F16" s="70" t="s">
        <v>57</v>
      </c>
      <c r="G16" s="37" t="s">
        <v>24</v>
      </c>
      <c r="H16" s="38"/>
      <c r="I16" s="38"/>
    </row>
    <row r="17" spans="1:9" s="1" customFormat="1" ht="15" thickBot="1" x14ac:dyDescent="0.35">
      <c r="A17" s="89"/>
      <c r="B17" s="13"/>
      <c r="C17" s="14"/>
      <c r="D17" s="15"/>
      <c r="E17" s="15"/>
      <c r="F17" s="55"/>
      <c r="G17" s="14" t="s">
        <v>8</v>
      </c>
      <c r="H17" s="16"/>
      <c r="I17" s="16">
        <f>SUM(I13:I16)</f>
        <v>0</v>
      </c>
    </row>
    <row r="18" spans="1:9" ht="45.6" customHeight="1" thickBot="1" x14ac:dyDescent="0.35">
      <c r="A18" s="93" t="s">
        <v>43</v>
      </c>
      <c r="B18" s="17" t="s">
        <v>25</v>
      </c>
      <c r="C18" s="67" t="s">
        <v>58</v>
      </c>
      <c r="D18" s="19">
        <v>1.2634000000000001</v>
      </c>
      <c r="E18" s="19">
        <f>D18*0.7</f>
        <v>0.88437999999999994</v>
      </c>
      <c r="F18" s="59" t="s">
        <v>56</v>
      </c>
      <c r="G18" s="18" t="s">
        <v>28</v>
      </c>
      <c r="H18" s="39"/>
      <c r="I18" s="39"/>
    </row>
    <row r="19" spans="1:9" ht="21.6" customHeight="1" thickBot="1" x14ac:dyDescent="0.35">
      <c r="A19" s="88"/>
      <c r="B19" s="90" t="s">
        <v>26</v>
      </c>
      <c r="C19" s="91" t="str">
        <f>C14</f>
        <v>sečení křovinořezem</v>
      </c>
      <c r="D19" s="77">
        <v>2.0024000000000002</v>
      </c>
      <c r="E19" s="77">
        <f>D19</f>
        <v>2.0024000000000002</v>
      </c>
      <c r="F19" s="106" t="str">
        <f>F9</f>
        <v>sečení křovinořezem, celoplošně</v>
      </c>
      <c r="G19" s="23" t="s">
        <v>49</v>
      </c>
      <c r="H19" s="41"/>
      <c r="I19" s="41"/>
    </row>
    <row r="20" spans="1:9" ht="27" customHeight="1" thickBot="1" x14ac:dyDescent="0.35">
      <c r="A20" s="88"/>
      <c r="B20" s="82"/>
      <c r="C20" s="110"/>
      <c r="D20" s="76"/>
      <c r="E20" s="76"/>
      <c r="F20" s="107"/>
      <c r="G20" s="23" t="s">
        <v>50</v>
      </c>
      <c r="H20" s="41"/>
      <c r="I20" s="41"/>
    </row>
    <row r="21" spans="1:9" ht="48" customHeight="1" thickBot="1" x14ac:dyDescent="0.35">
      <c r="A21" s="88"/>
      <c r="B21" s="40" t="s">
        <v>27</v>
      </c>
      <c r="C21" s="67" t="s">
        <v>58</v>
      </c>
      <c r="D21" s="24">
        <v>1.2104999999999999</v>
      </c>
      <c r="E21" s="24">
        <f>D21*0.4</f>
        <v>0.48419999999999996</v>
      </c>
      <c r="F21" s="60" t="s">
        <v>57</v>
      </c>
      <c r="G21" s="23" t="s">
        <v>29</v>
      </c>
      <c r="H21" s="41"/>
      <c r="I21" s="41"/>
    </row>
    <row r="22" spans="1:9" s="1" customFormat="1" ht="15" thickBot="1" x14ac:dyDescent="0.35">
      <c r="A22" s="89"/>
      <c r="B22" s="42"/>
      <c r="C22" s="26"/>
      <c r="D22" s="27"/>
      <c r="E22" s="27"/>
      <c r="F22" s="56"/>
      <c r="G22" s="26" t="s">
        <v>9</v>
      </c>
      <c r="H22" s="28"/>
      <c r="I22" s="28">
        <f>SUM(I18:I21)</f>
        <v>0</v>
      </c>
    </row>
    <row r="23" spans="1:9" ht="45.6" customHeight="1" thickBot="1" x14ac:dyDescent="0.35">
      <c r="A23" s="87" t="s">
        <v>44</v>
      </c>
      <c r="B23" s="29" t="s">
        <v>30</v>
      </c>
      <c r="C23" s="68" t="s">
        <v>58</v>
      </c>
      <c r="D23" s="31">
        <v>1.2634000000000001</v>
      </c>
      <c r="E23" s="31">
        <f>D23*0.7</f>
        <v>0.88437999999999994</v>
      </c>
      <c r="F23" s="53" t="s">
        <v>56</v>
      </c>
      <c r="G23" s="30" t="s">
        <v>33</v>
      </c>
      <c r="H23" s="33"/>
      <c r="I23" s="33"/>
    </row>
    <row r="24" spans="1:9" ht="24.6" customHeight="1" thickBot="1" x14ac:dyDescent="0.35">
      <c r="A24" s="88"/>
      <c r="B24" s="94" t="s">
        <v>31</v>
      </c>
      <c r="C24" s="95" t="str">
        <f>C19</f>
        <v>sečení křovinořezem</v>
      </c>
      <c r="D24" s="75">
        <v>2.0024000000000002</v>
      </c>
      <c r="E24" s="75">
        <f>D24</f>
        <v>2.0024000000000002</v>
      </c>
      <c r="F24" s="79" t="str">
        <f>F19</f>
        <v>sečení křovinořezem, celoplošně</v>
      </c>
      <c r="G24" s="35" t="s">
        <v>51</v>
      </c>
      <c r="H24" s="38"/>
      <c r="I24" s="38"/>
    </row>
    <row r="25" spans="1:9" ht="25.2" customHeight="1" thickBot="1" x14ac:dyDescent="0.35">
      <c r="A25" s="88"/>
      <c r="B25" s="82"/>
      <c r="C25" s="96"/>
      <c r="D25" s="76"/>
      <c r="E25" s="76"/>
      <c r="F25" s="80"/>
      <c r="G25" s="35" t="s">
        <v>52</v>
      </c>
      <c r="H25" s="38"/>
      <c r="I25" s="38"/>
    </row>
    <row r="26" spans="1:9" ht="48" customHeight="1" thickBot="1" x14ac:dyDescent="0.35">
      <c r="A26" s="88"/>
      <c r="B26" s="34" t="s">
        <v>32</v>
      </c>
      <c r="C26" s="68" t="s">
        <v>58</v>
      </c>
      <c r="D26" s="36">
        <v>1.2104999999999999</v>
      </c>
      <c r="E26" s="36">
        <f>D26*0.6</f>
        <v>0.72629999999999995</v>
      </c>
      <c r="F26" s="54" t="s">
        <v>57</v>
      </c>
      <c r="G26" s="35" t="s">
        <v>34</v>
      </c>
      <c r="H26" s="38"/>
      <c r="I26" s="38"/>
    </row>
    <row r="27" spans="1:9" s="1" customFormat="1" ht="15" thickBot="1" x14ac:dyDescent="0.35">
      <c r="A27" s="89"/>
      <c r="B27" s="13"/>
      <c r="C27" s="14"/>
      <c r="D27" s="15"/>
      <c r="E27" s="15"/>
      <c r="F27" s="55"/>
      <c r="G27" s="14" t="s">
        <v>10</v>
      </c>
      <c r="H27" s="16"/>
      <c r="I27" s="16">
        <f>SUM(I23:I26)</f>
        <v>0</v>
      </c>
    </row>
    <row r="28" spans="1:9" s="1" customFormat="1" ht="48" customHeight="1" thickBot="1" x14ac:dyDescent="0.35">
      <c r="A28" s="103" t="s">
        <v>45</v>
      </c>
      <c r="B28" s="43" t="s">
        <v>35</v>
      </c>
      <c r="C28" s="67" t="s">
        <v>58</v>
      </c>
      <c r="D28" s="45">
        <v>1.2634000000000001</v>
      </c>
      <c r="E28" s="45">
        <f>D28*0.7</f>
        <v>0.88437999999999994</v>
      </c>
      <c r="F28" s="59" t="s">
        <v>56</v>
      </c>
      <c r="G28" s="44" t="s">
        <v>38</v>
      </c>
      <c r="H28" s="10"/>
      <c r="I28" s="10"/>
    </row>
    <row r="29" spans="1:9" s="1" customFormat="1" ht="27.6" customHeight="1" thickBot="1" x14ac:dyDescent="0.35">
      <c r="A29" s="104"/>
      <c r="B29" s="97" t="s">
        <v>36</v>
      </c>
      <c r="C29" s="99" t="str">
        <f>C24</f>
        <v>sečení křovinořezem</v>
      </c>
      <c r="D29" s="101">
        <v>2.0024000000000002</v>
      </c>
      <c r="E29" s="101">
        <f>D29</f>
        <v>2.0024000000000002</v>
      </c>
      <c r="F29" s="106" t="str">
        <f>F24</f>
        <v>sečení křovinořezem, celoplošně</v>
      </c>
      <c r="G29" s="44" t="s">
        <v>53</v>
      </c>
      <c r="H29" s="10"/>
      <c r="I29" s="10"/>
    </row>
    <row r="30" spans="1:9" s="1" customFormat="1" ht="30.6" customHeight="1" thickBot="1" x14ac:dyDescent="0.35">
      <c r="A30" s="104"/>
      <c r="B30" s="98"/>
      <c r="C30" s="100"/>
      <c r="D30" s="102"/>
      <c r="E30" s="102"/>
      <c r="F30" s="107"/>
      <c r="G30" s="44" t="s">
        <v>54</v>
      </c>
      <c r="H30" s="10"/>
      <c r="I30" s="10"/>
    </row>
    <row r="31" spans="1:9" s="1" customFormat="1" ht="43.95" customHeight="1" thickBot="1" x14ac:dyDescent="0.35">
      <c r="A31" s="104"/>
      <c r="B31" s="43" t="s">
        <v>37</v>
      </c>
      <c r="C31" s="67" t="s">
        <v>58</v>
      </c>
      <c r="D31" s="45">
        <v>1.2104999999999999</v>
      </c>
      <c r="E31" s="45">
        <f>D31*0.6</f>
        <v>0.72629999999999995</v>
      </c>
      <c r="F31" s="60" t="s">
        <v>57</v>
      </c>
      <c r="G31" s="44" t="s">
        <v>39</v>
      </c>
      <c r="H31" s="10"/>
      <c r="I31" s="10"/>
    </row>
    <row r="32" spans="1:9" s="1" customFormat="1" ht="18" customHeight="1" thickBot="1" x14ac:dyDescent="0.35">
      <c r="A32" s="105"/>
      <c r="B32" s="46"/>
      <c r="C32" s="47"/>
      <c r="D32" s="48"/>
      <c r="E32" s="48"/>
      <c r="F32" s="57"/>
      <c r="G32" s="47" t="s">
        <v>11</v>
      </c>
      <c r="H32" s="47"/>
      <c r="I32" s="47">
        <f>SUM(I28:I31)</f>
        <v>0</v>
      </c>
    </row>
    <row r="33" spans="1:9" s="2" customFormat="1" ht="23.25" customHeight="1" thickBot="1" x14ac:dyDescent="0.35">
      <c r="A33" s="78"/>
      <c r="B33" s="78"/>
      <c r="C33" s="78"/>
      <c r="D33" s="78"/>
      <c r="E33" s="66"/>
      <c r="F33" s="58"/>
      <c r="G33" s="49" t="s">
        <v>5</v>
      </c>
      <c r="H33" s="50"/>
      <c r="I33" s="50">
        <f>SUM(I27,I22,I17,I12,I7,I32)</f>
        <v>0</v>
      </c>
    </row>
  </sheetData>
  <mergeCells count="37">
    <mergeCell ref="C29:C30"/>
    <mergeCell ref="D29:D30"/>
    <mergeCell ref="A28:A32"/>
    <mergeCell ref="F9:F10"/>
    <mergeCell ref="F14:F15"/>
    <mergeCell ref="F19:F20"/>
    <mergeCell ref="F24:F25"/>
    <mergeCell ref="F29:F30"/>
    <mergeCell ref="B19:B20"/>
    <mergeCell ref="C19:C20"/>
    <mergeCell ref="D19:D20"/>
    <mergeCell ref="A18:A22"/>
    <mergeCell ref="B24:B25"/>
    <mergeCell ref="C24:C25"/>
    <mergeCell ref="D24:D25"/>
    <mergeCell ref="E29:E30"/>
    <mergeCell ref="A33:D33"/>
    <mergeCell ref="F4:F5"/>
    <mergeCell ref="B4:B5"/>
    <mergeCell ref="C4:C5"/>
    <mergeCell ref="D4:D5"/>
    <mergeCell ref="A3:A7"/>
    <mergeCell ref="A23:A27"/>
    <mergeCell ref="B9:B10"/>
    <mergeCell ref="C9:C10"/>
    <mergeCell ref="D9:D10"/>
    <mergeCell ref="A8:A12"/>
    <mergeCell ref="B14:B15"/>
    <mergeCell ref="C14:C15"/>
    <mergeCell ref="D14:D15"/>
    <mergeCell ref="A13:A17"/>
    <mergeCell ref="B29:B30"/>
    <mergeCell ref="E4:E5"/>
    <mergeCell ref="E9:E10"/>
    <mergeCell ref="E14:E15"/>
    <mergeCell ref="E19:E20"/>
    <mergeCell ref="E24:E2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2017-04-13T07:45:44Z</dcterms:modified>
</cp:coreProperties>
</file>